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4235" windowHeight="10995"/>
  </bookViews>
  <sheets>
    <sheet name="2010" sheetId="1" r:id="rId1"/>
    <sheet name="List2" sheetId="2" r:id="rId2"/>
    <sheet name="List3" sheetId="3" r:id="rId3"/>
  </sheets>
  <definedNames>
    <definedName name="_xlnm.Print_Titles" localSheetId="0">'2010'!$1:$1</definedName>
    <definedName name="_xlnm.Print_Area" localSheetId="0">'2010'!$A$1:$K$67</definedName>
  </definedNames>
  <calcPr calcId="125725"/>
</workbook>
</file>

<file path=xl/calcChain.xml><?xml version="1.0" encoding="utf-8"?>
<calcChain xmlns="http://schemas.openxmlformats.org/spreadsheetml/2006/main">
  <c r="J63" i="1"/>
  <c r="J62"/>
  <c r="J61"/>
  <c r="J57"/>
  <c r="J58"/>
  <c r="J59"/>
  <c r="J60"/>
  <c r="J56"/>
  <c r="K51"/>
  <c r="K52"/>
  <c r="H54"/>
  <c r="H53"/>
  <c r="E34"/>
  <c r="E29"/>
  <c r="F51"/>
  <c r="F38"/>
  <c r="F43"/>
  <c r="F27"/>
  <c r="E27" s="1"/>
  <c r="F20"/>
  <c r="F2" s="1"/>
  <c r="E2" s="1"/>
  <c r="F49"/>
  <c r="E49" s="1"/>
  <c r="E43"/>
  <c r="E50"/>
  <c r="F45"/>
  <c r="E45" s="1"/>
  <c r="E42"/>
  <c r="E22"/>
  <c r="E4"/>
  <c r="E5"/>
  <c r="E6"/>
  <c r="E7"/>
  <c r="E8"/>
  <c r="E9"/>
  <c r="E10"/>
  <c r="E11"/>
  <c r="E12"/>
  <c r="E13"/>
  <c r="E14"/>
  <c r="E15"/>
  <c r="E16"/>
  <c r="E17"/>
  <c r="E18"/>
  <c r="E19"/>
  <c r="E21"/>
  <c r="E23"/>
  <c r="E24"/>
  <c r="E25"/>
  <c r="E26"/>
  <c r="E28"/>
  <c r="E30"/>
  <c r="E31"/>
  <c r="E32"/>
  <c r="E33"/>
  <c r="E35"/>
  <c r="E36"/>
  <c r="E37"/>
  <c r="IU37" s="1"/>
  <c r="E39"/>
  <c r="E40"/>
  <c r="E41"/>
  <c r="E44"/>
  <c r="E46"/>
  <c r="E47"/>
  <c r="E48"/>
  <c r="E38"/>
  <c r="E3"/>
  <c r="E20" l="1"/>
</calcChain>
</file>

<file path=xl/sharedStrings.xml><?xml version="1.0" encoding="utf-8"?>
<sst xmlns="http://schemas.openxmlformats.org/spreadsheetml/2006/main" count="125" uniqueCount="90">
  <si>
    <t>PREDMET NABAVE</t>
  </si>
  <si>
    <t>NAZIV</t>
  </si>
  <si>
    <t>PROCIJENJENA VRIJEDNOST</t>
  </si>
  <si>
    <t>PLANIRANA SREDSTVA</t>
  </si>
  <si>
    <t>POSTUPAK NABAVE</t>
  </si>
  <si>
    <t>Uredski materijal  i ostali materijalni rashodi</t>
  </si>
  <si>
    <t>Materijal i sirovine</t>
  </si>
  <si>
    <t>namirnice</t>
  </si>
  <si>
    <t>povrće i voće</t>
  </si>
  <si>
    <t>salame, kobasice i ostali mesni proizvodi</t>
  </si>
  <si>
    <t>svinjetina, junetina</t>
  </si>
  <si>
    <t>ostali prehrambeni artikli</t>
  </si>
  <si>
    <t>Materijal i dijelovi za tekuće i invesitcijsko održavanje</t>
  </si>
  <si>
    <t>Razni materijal za održavanje opreme i objekta</t>
  </si>
  <si>
    <t>Sitni inventar</t>
  </si>
  <si>
    <t>Ostale usluge (hitne...)</t>
  </si>
  <si>
    <t xml:space="preserve">Ostali nespomenuti rashodi poslovanja </t>
  </si>
  <si>
    <t xml:space="preserve">Bagatelna nabava </t>
  </si>
  <si>
    <t>Uredski materijal</t>
  </si>
  <si>
    <t>Materijal za čišćenje i održavanje</t>
  </si>
  <si>
    <t>Peciva,buhtle,krafne</t>
  </si>
  <si>
    <t>Pizze,burek,</t>
  </si>
  <si>
    <t>Kruh, mlinci štrukli</t>
  </si>
  <si>
    <t>Mlijeko i mliječni proizvodi</t>
  </si>
  <si>
    <t>RB</t>
  </si>
  <si>
    <t>pedagoška</t>
  </si>
  <si>
    <t>literatura</t>
  </si>
  <si>
    <t>Službena, radna i zaštitna odjeća i obuća</t>
  </si>
  <si>
    <t>Zdravstvene usluge</t>
  </si>
  <si>
    <t>Usluge telefona, pošte</t>
  </si>
  <si>
    <t>Prijevoz učenika</t>
  </si>
  <si>
    <t>Bagatelna nabava</t>
  </si>
  <si>
    <t>Ostali materijal za šk.kuhinju</t>
  </si>
  <si>
    <t>Energija</t>
  </si>
  <si>
    <t>Intelektualne usluge</t>
  </si>
  <si>
    <t>Računalne usluge</t>
  </si>
  <si>
    <t>Premija osiguranja</t>
  </si>
  <si>
    <t>Reprezentacija</t>
  </si>
  <si>
    <t>Članarine</t>
  </si>
  <si>
    <t>Benzin,drva</t>
  </si>
  <si>
    <t>Usluge tekućeg i investicijskog održavanja</t>
  </si>
  <si>
    <t>Bankarske usluge i pl.promet</t>
  </si>
  <si>
    <t>Zatezne kamate</t>
  </si>
  <si>
    <t>Ostali  financijski rashodi</t>
  </si>
  <si>
    <t>natjecanja</t>
  </si>
  <si>
    <t>Pozicija plana</t>
  </si>
  <si>
    <t>Plin</t>
  </si>
  <si>
    <t>Struja</t>
  </si>
  <si>
    <t>Piletina, riba</t>
  </si>
  <si>
    <t>Ugovor od 1.8.2011. UOTG2-009/11</t>
  </si>
  <si>
    <t>Pristojbe, admin. I sudske</t>
  </si>
  <si>
    <t>Naknade građanima i kućanstvima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</si>
  <si>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</si>
  <si>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</si>
  <si>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</si>
  <si>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</si>
  <si>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</si>
  <si>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</si>
  <si>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</si>
  <si>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</si>
  <si>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</si>
  <si>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</si>
  <si>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</si>
  <si>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</si>
  <si>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</si>
  <si>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</si>
  <si>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3a</t>
  </si>
  <si>
    <t>3b</t>
  </si>
  <si>
    <t>3c</t>
  </si>
  <si>
    <t>Usluge promidžbe i informiranja</t>
  </si>
  <si>
    <t>Grad Kutina sklapa ugovor s prijevoznikom</t>
  </si>
  <si>
    <t>Grad Kutina sklapa ugovor s osiguravateljem</t>
  </si>
  <si>
    <t>20a</t>
  </si>
  <si>
    <t>Komunalne usluge</t>
  </si>
  <si>
    <t>7a</t>
  </si>
  <si>
    <t>12a</t>
  </si>
  <si>
    <t>Zdravstvene usluge HACCAP</t>
  </si>
  <si>
    <t>B</t>
  </si>
  <si>
    <t>Sanacija WC u matičnoj školi</t>
  </si>
  <si>
    <t>Sanacija WC U PŠ Repušnica</t>
  </si>
  <si>
    <t>1. rebalans</t>
  </si>
  <si>
    <t>REBALANS 12-2014</t>
  </si>
  <si>
    <t>Nabava kosilica za MŠ i PŠ</t>
  </si>
  <si>
    <t>Knjige za školsku knjižnicu</t>
  </si>
  <si>
    <t>Nabava telefonske centrale</t>
  </si>
  <si>
    <t>Kuhinja u PŠ Repušnica</t>
  </si>
  <si>
    <t>Uređenje prostorije za učitelje RN</t>
  </si>
  <si>
    <t>Sanacija kotlova centralnog grijanja</t>
  </si>
  <si>
    <t>Školske ploče</t>
  </si>
  <si>
    <t>Projektor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</si>
</sst>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/>
    <xf numFmtId="1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1" sqref="G61"/>
    </sheetView>
  </sheetViews>
  <sheetFormatPr defaultColWidth="8.85546875" defaultRowHeight="12.75"/>
  <cols>
    <col min="1" max="1" width="6" style="1" customWidth="1"/>
    <col min="2" max="2" width="8.85546875" style="5"/>
    <col min="3" max="3" width="23.28515625" style="6" customWidth="1"/>
    <col min="4" max="4" width="36" style="5" customWidth="1"/>
    <col min="5" max="5" width="24.140625" style="5" customWidth="1"/>
    <col min="6" max="6" width="13.85546875" style="1" bestFit="1" customWidth="1"/>
    <col min="7" max="7" width="21" style="5" customWidth="1"/>
    <col min="8" max="8" width="10.140625" style="21" bestFit="1" customWidth="1"/>
    <col min="9" max="16384" width="8.85546875" style="5"/>
  </cols>
  <sheetData>
    <row r="1" spans="1:11" s="2" customFormat="1" ht="25.5" customHeight="1">
      <c r="A1" s="8" t="s">
        <v>24</v>
      </c>
      <c r="B1" s="4" t="s">
        <v>45</v>
      </c>
      <c r="C1" s="4" t="s">
        <v>0</v>
      </c>
      <c r="D1" s="2" t="s">
        <v>1</v>
      </c>
      <c r="E1" s="4" t="s">
        <v>2</v>
      </c>
      <c r="F1" s="17" t="s">
        <v>3</v>
      </c>
      <c r="G1" s="4" t="s">
        <v>4</v>
      </c>
      <c r="H1" s="25" t="s">
        <v>80</v>
      </c>
      <c r="I1" s="26"/>
      <c r="J1" s="23" t="s">
        <v>81</v>
      </c>
      <c r="K1" s="24"/>
    </row>
    <row r="2" spans="1:11" ht="25.5" customHeight="1">
      <c r="B2" s="9">
        <v>322</v>
      </c>
      <c r="C2" s="4"/>
      <c r="D2" s="2"/>
      <c r="E2" s="19">
        <f>F2*0.8</f>
        <v>719760</v>
      </c>
      <c r="F2" s="10">
        <f>F3+F8+F24+F25+F26+F20</f>
        <v>899700</v>
      </c>
      <c r="G2" s="6"/>
    </row>
    <row r="3" spans="1:11" s="2" customFormat="1" ht="38.25" customHeight="1">
      <c r="A3" s="8">
        <v>1</v>
      </c>
      <c r="B3" s="2">
        <v>3221</v>
      </c>
      <c r="C3" s="4" t="s">
        <v>5</v>
      </c>
      <c r="E3" s="7">
        <f>(F3*0.8)</f>
        <v>74000</v>
      </c>
      <c r="F3" s="7">
        <v>92500</v>
      </c>
      <c r="G3" s="4" t="s">
        <v>31</v>
      </c>
      <c r="H3" s="20"/>
    </row>
    <row r="4" spans="1:11">
      <c r="A4" s="1" t="s">
        <v>52</v>
      </c>
      <c r="D4" s="5" t="s">
        <v>18</v>
      </c>
      <c r="E4" s="3">
        <f t="shared" ref="E4:E47" si="0">(F4*0.8)</f>
        <v>42800</v>
      </c>
      <c r="F4" s="3">
        <v>53500</v>
      </c>
      <c r="G4" s="6" t="s">
        <v>17</v>
      </c>
      <c r="K4" s="16"/>
    </row>
    <row r="5" spans="1:11">
      <c r="A5" s="1" t="s">
        <v>53</v>
      </c>
      <c r="D5" s="5" t="s">
        <v>25</v>
      </c>
      <c r="E5" s="3">
        <f t="shared" si="0"/>
        <v>4800</v>
      </c>
      <c r="F5" s="3">
        <v>6000</v>
      </c>
      <c r="G5" s="6" t="s">
        <v>31</v>
      </c>
      <c r="K5" s="16"/>
    </row>
    <row r="6" spans="1:11">
      <c r="A6" s="1" t="s">
        <v>54</v>
      </c>
      <c r="D6" s="5" t="s">
        <v>26</v>
      </c>
      <c r="E6" s="3">
        <f t="shared" si="0"/>
        <v>2400</v>
      </c>
      <c r="F6" s="3">
        <v>3000</v>
      </c>
      <c r="G6" s="6" t="s">
        <v>31</v>
      </c>
      <c r="K6" s="16"/>
    </row>
    <row r="7" spans="1:11">
      <c r="A7" s="1" t="s">
        <v>55</v>
      </c>
      <c r="B7" s="5">
        <v>32214</v>
      </c>
      <c r="D7" s="5" t="s">
        <v>19</v>
      </c>
      <c r="E7" s="3">
        <f t="shared" si="0"/>
        <v>24000</v>
      </c>
      <c r="F7" s="3">
        <v>30000</v>
      </c>
      <c r="G7" s="6" t="s">
        <v>17</v>
      </c>
      <c r="K7" s="16"/>
    </row>
    <row r="8" spans="1:11" s="2" customFormat="1" ht="24.95" customHeight="1">
      <c r="A8" s="8">
        <v>2</v>
      </c>
      <c r="B8" s="2">
        <v>3222</v>
      </c>
      <c r="C8" s="4" t="s">
        <v>6</v>
      </c>
      <c r="E8" s="7">
        <f t="shared" si="0"/>
        <v>304000</v>
      </c>
      <c r="F8" s="7">
        <v>380000</v>
      </c>
      <c r="G8" s="18"/>
      <c r="H8" s="20"/>
      <c r="K8" s="16"/>
    </row>
    <row r="9" spans="1:11" ht="19.5" customHeight="1">
      <c r="B9" s="5">
        <v>32224</v>
      </c>
      <c r="C9" s="6" t="s">
        <v>7</v>
      </c>
      <c r="E9" s="3">
        <f t="shared" si="0"/>
        <v>0</v>
      </c>
      <c r="F9" s="3"/>
      <c r="G9" s="6"/>
      <c r="K9" s="16"/>
    </row>
    <row r="10" spans="1:11">
      <c r="A10" s="1" t="s">
        <v>56</v>
      </c>
      <c r="D10" s="5" t="s">
        <v>20</v>
      </c>
      <c r="E10" s="3">
        <f t="shared" si="0"/>
        <v>62400</v>
      </c>
      <c r="F10" s="3">
        <v>78000</v>
      </c>
      <c r="G10" s="6" t="s">
        <v>17</v>
      </c>
      <c r="K10" s="16"/>
    </row>
    <row r="11" spans="1:11">
      <c r="A11" s="1" t="s">
        <v>57</v>
      </c>
      <c r="D11" s="5" t="s">
        <v>21</v>
      </c>
      <c r="E11" s="3">
        <f t="shared" si="0"/>
        <v>36000</v>
      </c>
      <c r="F11" s="3">
        <v>45000</v>
      </c>
      <c r="G11" s="6" t="s">
        <v>17</v>
      </c>
      <c r="K11" s="16"/>
    </row>
    <row r="12" spans="1:11">
      <c r="A12" s="1" t="s">
        <v>58</v>
      </c>
      <c r="D12" s="5" t="s">
        <v>22</v>
      </c>
      <c r="E12" s="3">
        <f t="shared" si="0"/>
        <v>20000</v>
      </c>
      <c r="F12" s="3">
        <v>25000</v>
      </c>
      <c r="G12" s="6" t="s">
        <v>17</v>
      </c>
      <c r="K12" s="16"/>
    </row>
    <row r="13" spans="1:11">
      <c r="A13" s="1" t="s">
        <v>59</v>
      </c>
      <c r="D13" s="5" t="s">
        <v>23</v>
      </c>
      <c r="E13" s="3">
        <f t="shared" si="0"/>
        <v>26400</v>
      </c>
      <c r="F13" s="3">
        <v>33000</v>
      </c>
      <c r="G13" s="6" t="s">
        <v>17</v>
      </c>
      <c r="K13" s="16"/>
    </row>
    <row r="14" spans="1:11">
      <c r="A14" s="1" t="s">
        <v>60</v>
      </c>
      <c r="D14" s="5" t="s">
        <v>48</v>
      </c>
      <c r="E14" s="3">
        <f t="shared" si="0"/>
        <v>26400</v>
      </c>
      <c r="F14" s="3">
        <v>33000</v>
      </c>
      <c r="G14" s="6" t="s">
        <v>17</v>
      </c>
      <c r="K14" s="16"/>
    </row>
    <row r="15" spans="1:11">
      <c r="A15" s="1" t="s">
        <v>61</v>
      </c>
      <c r="D15" s="5" t="s">
        <v>8</v>
      </c>
      <c r="E15" s="3">
        <f t="shared" si="0"/>
        <v>25600</v>
      </c>
      <c r="F15" s="3">
        <v>32000</v>
      </c>
      <c r="G15" s="6" t="s">
        <v>17</v>
      </c>
      <c r="K15" s="16"/>
    </row>
    <row r="16" spans="1:11">
      <c r="A16" s="1" t="s">
        <v>62</v>
      </c>
      <c r="D16" s="5" t="s">
        <v>9</v>
      </c>
      <c r="E16" s="3">
        <f t="shared" si="0"/>
        <v>28000</v>
      </c>
      <c r="F16" s="3">
        <v>35000</v>
      </c>
      <c r="G16" s="6" t="s">
        <v>17</v>
      </c>
      <c r="K16" s="16"/>
    </row>
    <row r="17" spans="1:11">
      <c r="A17" s="1" t="s">
        <v>63</v>
      </c>
      <c r="D17" s="5" t="s">
        <v>10</v>
      </c>
      <c r="E17" s="3">
        <f t="shared" si="0"/>
        <v>59200</v>
      </c>
      <c r="F17" s="3">
        <v>74000</v>
      </c>
      <c r="G17" s="6" t="s">
        <v>17</v>
      </c>
      <c r="K17" s="16"/>
    </row>
    <row r="18" spans="1:11">
      <c r="A18" s="1" t="s">
        <v>64</v>
      </c>
      <c r="D18" s="5" t="s">
        <v>11</v>
      </c>
      <c r="E18" s="3">
        <f t="shared" si="0"/>
        <v>16000</v>
      </c>
      <c r="F18" s="3">
        <v>20000</v>
      </c>
      <c r="G18" s="6" t="s">
        <v>17</v>
      </c>
      <c r="K18" s="16"/>
    </row>
    <row r="19" spans="1:11">
      <c r="A19" s="1" t="s">
        <v>65</v>
      </c>
      <c r="B19" s="5">
        <v>32229</v>
      </c>
      <c r="D19" s="5" t="s">
        <v>32</v>
      </c>
      <c r="E19" s="3">
        <f t="shared" si="0"/>
        <v>4000</v>
      </c>
      <c r="F19" s="3">
        <v>5000</v>
      </c>
      <c r="G19" s="6" t="s">
        <v>17</v>
      </c>
      <c r="K19" s="16"/>
    </row>
    <row r="20" spans="1:11" s="2" customFormat="1">
      <c r="A20" s="8">
        <v>3</v>
      </c>
      <c r="B20" s="2">
        <v>3223</v>
      </c>
      <c r="C20" s="4" t="s">
        <v>33</v>
      </c>
      <c r="E20" s="7">
        <f t="shared" si="0"/>
        <v>326400</v>
      </c>
      <c r="F20" s="7">
        <f>SUM(F21:F23)</f>
        <v>408000</v>
      </c>
      <c r="G20" s="18"/>
      <c r="H20" s="20"/>
      <c r="K20" s="16"/>
    </row>
    <row r="21" spans="1:11">
      <c r="A21" s="1" t="s">
        <v>66</v>
      </c>
      <c r="D21" s="5" t="s">
        <v>47</v>
      </c>
      <c r="E21" s="3">
        <f t="shared" si="0"/>
        <v>44000</v>
      </c>
      <c r="F21" s="3">
        <v>55000</v>
      </c>
      <c r="G21" s="6" t="s">
        <v>31</v>
      </c>
      <c r="K21" s="16"/>
    </row>
    <row r="22" spans="1:11" ht="25.5">
      <c r="A22" s="1" t="s">
        <v>67</v>
      </c>
      <c r="D22" s="5" t="s">
        <v>46</v>
      </c>
      <c r="E22" s="3">
        <f t="shared" si="0"/>
        <v>269600</v>
      </c>
      <c r="F22" s="3">
        <v>337000</v>
      </c>
      <c r="G22" s="6" t="s">
        <v>49</v>
      </c>
      <c r="K22" s="16"/>
    </row>
    <row r="23" spans="1:11">
      <c r="A23" s="1" t="s">
        <v>68</v>
      </c>
      <c r="D23" s="5" t="s">
        <v>39</v>
      </c>
      <c r="E23" s="3">
        <f t="shared" si="0"/>
        <v>12800</v>
      </c>
      <c r="F23" s="3">
        <v>16000</v>
      </c>
      <c r="G23" s="6" t="s">
        <v>31</v>
      </c>
      <c r="K23" s="16"/>
    </row>
    <row r="24" spans="1:11" s="2" customFormat="1" ht="38.25">
      <c r="A24" s="8">
        <v>4</v>
      </c>
      <c r="B24" s="2">
        <v>3224</v>
      </c>
      <c r="C24" s="4" t="s">
        <v>12</v>
      </c>
      <c r="D24" s="4" t="s">
        <v>13</v>
      </c>
      <c r="E24" s="7">
        <f t="shared" si="0"/>
        <v>4800</v>
      </c>
      <c r="F24" s="7">
        <v>6000</v>
      </c>
      <c r="G24" s="4" t="s">
        <v>17</v>
      </c>
      <c r="H24" s="20"/>
      <c r="K24" s="16"/>
    </row>
    <row r="25" spans="1:11" s="2" customFormat="1" ht="26.25" customHeight="1">
      <c r="A25" s="8">
        <v>5</v>
      </c>
      <c r="B25" s="2">
        <v>3225</v>
      </c>
      <c r="C25" s="4" t="s">
        <v>14</v>
      </c>
      <c r="E25" s="7">
        <f t="shared" si="0"/>
        <v>7360</v>
      </c>
      <c r="F25" s="7">
        <v>9200</v>
      </c>
      <c r="G25" s="4" t="s">
        <v>17</v>
      </c>
      <c r="H25" s="20"/>
      <c r="K25" s="16"/>
    </row>
    <row r="26" spans="1:11" s="2" customFormat="1" ht="38.450000000000003" customHeight="1">
      <c r="A26" s="2">
        <v>6</v>
      </c>
      <c r="B26" s="2">
        <v>3227</v>
      </c>
      <c r="C26" s="4" t="s">
        <v>27</v>
      </c>
      <c r="E26" s="7">
        <f t="shared" si="0"/>
        <v>3200</v>
      </c>
      <c r="F26" s="7">
        <v>4000</v>
      </c>
      <c r="G26" s="4" t="s">
        <v>31</v>
      </c>
      <c r="H26" s="20"/>
      <c r="I26" s="14"/>
      <c r="J26" s="2">
        <v>0</v>
      </c>
      <c r="K26" s="16">
        <v>0</v>
      </c>
    </row>
    <row r="27" spans="1:11" s="2" customFormat="1" ht="38.450000000000003" customHeight="1">
      <c r="B27" s="9">
        <v>323</v>
      </c>
      <c r="C27" s="4"/>
      <c r="E27" s="7">
        <f t="shared" si="0"/>
        <v>491600</v>
      </c>
      <c r="F27" s="11">
        <f>SUM(F28:F37)</f>
        <v>614500</v>
      </c>
      <c r="H27" s="20"/>
      <c r="I27" s="14"/>
      <c r="K27" s="16"/>
    </row>
    <row r="28" spans="1:11" s="2" customFormat="1" ht="38.450000000000003" customHeight="1">
      <c r="A28" s="8">
        <v>7</v>
      </c>
      <c r="B28" s="2">
        <v>3231</v>
      </c>
      <c r="C28" s="4" t="s">
        <v>29</v>
      </c>
      <c r="E28" s="7">
        <f t="shared" si="0"/>
        <v>17600</v>
      </c>
      <c r="F28" s="7">
        <v>22000</v>
      </c>
      <c r="G28" s="8" t="s">
        <v>31</v>
      </c>
      <c r="H28" s="20"/>
      <c r="I28" s="14"/>
      <c r="K28" s="16"/>
    </row>
    <row r="29" spans="1:11" s="2" customFormat="1" ht="38.450000000000003" customHeight="1">
      <c r="A29" s="8" t="s">
        <v>74</v>
      </c>
      <c r="B29" s="2">
        <v>3231</v>
      </c>
      <c r="C29" s="4" t="s">
        <v>30</v>
      </c>
      <c r="E29" s="7">
        <f t="shared" si="0"/>
        <v>356000</v>
      </c>
      <c r="F29" s="7">
        <v>445000</v>
      </c>
      <c r="G29" s="4" t="s">
        <v>70</v>
      </c>
      <c r="H29" s="20"/>
      <c r="I29" s="14"/>
      <c r="K29" s="16"/>
    </row>
    <row r="30" spans="1:11" s="2" customFormat="1" ht="38.450000000000003" customHeight="1">
      <c r="A30" s="8">
        <v>8</v>
      </c>
      <c r="B30" s="2">
        <v>3232</v>
      </c>
      <c r="C30" s="4" t="s">
        <v>40</v>
      </c>
      <c r="E30" s="7">
        <f t="shared" si="0"/>
        <v>52400</v>
      </c>
      <c r="F30" s="7">
        <v>65500</v>
      </c>
      <c r="G30" s="4" t="s">
        <v>31</v>
      </c>
      <c r="H30" s="20"/>
      <c r="I30" s="14"/>
      <c r="K30" s="16"/>
    </row>
    <row r="31" spans="1:11" s="2" customFormat="1" ht="38.450000000000003" customHeight="1">
      <c r="A31" s="8">
        <v>9</v>
      </c>
      <c r="B31" s="2">
        <v>3233</v>
      </c>
      <c r="C31" s="4" t="s">
        <v>69</v>
      </c>
      <c r="E31" s="7">
        <f t="shared" si="0"/>
        <v>1600</v>
      </c>
      <c r="F31" s="7">
        <v>2000</v>
      </c>
      <c r="G31" s="4" t="s">
        <v>31</v>
      </c>
      <c r="H31" s="20"/>
      <c r="I31" s="14"/>
      <c r="K31" s="16"/>
    </row>
    <row r="32" spans="1:11" s="2" customFormat="1" ht="38.450000000000003" customHeight="1">
      <c r="A32" s="8">
        <v>10</v>
      </c>
      <c r="B32" s="2">
        <v>3234</v>
      </c>
      <c r="C32" s="4" t="s">
        <v>73</v>
      </c>
      <c r="E32" s="7">
        <f t="shared" si="0"/>
        <v>48800</v>
      </c>
      <c r="F32" s="7">
        <v>61000</v>
      </c>
      <c r="G32" s="4" t="s">
        <v>31</v>
      </c>
      <c r="H32" s="20"/>
      <c r="I32" s="14"/>
      <c r="K32" s="16"/>
    </row>
    <row r="33" spans="1:255" s="2" customFormat="1" ht="38.450000000000003" customHeight="1">
      <c r="A33" s="8">
        <v>12</v>
      </c>
      <c r="B33" s="2">
        <v>3236</v>
      </c>
      <c r="C33" s="4" t="s">
        <v>28</v>
      </c>
      <c r="E33" s="7">
        <f t="shared" si="0"/>
        <v>4800</v>
      </c>
      <c r="F33" s="7">
        <v>6000</v>
      </c>
      <c r="G33" s="4" t="s">
        <v>31</v>
      </c>
      <c r="H33" s="20"/>
      <c r="K33" s="16"/>
    </row>
    <row r="34" spans="1:255" s="2" customFormat="1" ht="38.450000000000003" customHeight="1">
      <c r="A34" s="8" t="s">
        <v>75</v>
      </c>
      <c r="B34" s="2">
        <v>3236</v>
      </c>
      <c r="C34" s="4" t="s">
        <v>76</v>
      </c>
      <c r="E34" s="7">
        <f t="shared" si="0"/>
        <v>1600</v>
      </c>
      <c r="F34" s="7">
        <v>2000</v>
      </c>
      <c r="G34" s="4" t="s">
        <v>31</v>
      </c>
      <c r="H34" s="20"/>
      <c r="K34" s="16"/>
    </row>
    <row r="35" spans="1:255" s="2" customFormat="1" ht="38.450000000000003" customHeight="1">
      <c r="A35" s="8">
        <v>13</v>
      </c>
      <c r="B35" s="2">
        <v>3237</v>
      </c>
      <c r="C35" s="4" t="s">
        <v>34</v>
      </c>
      <c r="E35" s="7">
        <f t="shared" si="0"/>
        <v>1600</v>
      </c>
      <c r="F35" s="7">
        <v>2000</v>
      </c>
      <c r="G35" s="4" t="s">
        <v>31</v>
      </c>
      <c r="H35" s="20"/>
      <c r="K35" s="16"/>
    </row>
    <row r="36" spans="1:255" s="2" customFormat="1" ht="38.450000000000003" customHeight="1">
      <c r="A36" s="8">
        <v>14</v>
      </c>
      <c r="B36" s="2">
        <v>3238</v>
      </c>
      <c r="C36" s="4" t="s">
        <v>35</v>
      </c>
      <c r="E36" s="7">
        <f t="shared" si="0"/>
        <v>5600</v>
      </c>
      <c r="F36" s="7">
        <v>7000</v>
      </c>
      <c r="G36" s="4" t="s">
        <v>31</v>
      </c>
      <c r="H36" s="20"/>
      <c r="K36" s="16"/>
    </row>
    <row r="37" spans="1:255" s="2" customFormat="1" ht="21.75" customHeight="1">
      <c r="A37" s="8">
        <v>15</v>
      </c>
      <c r="B37" s="2">
        <v>3239</v>
      </c>
      <c r="C37" s="4" t="s">
        <v>15</v>
      </c>
      <c r="E37" s="7">
        <f t="shared" si="0"/>
        <v>1600</v>
      </c>
      <c r="F37" s="7">
        <v>2000</v>
      </c>
      <c r="G37" s="4" t="s">
        <v>17</v>
      </c>
      <c r="H37" s="20"/>
      <c r="I37" s="14"/>
      <c r="K37" s="16"/>
      <c r="IU37" s="2">
        <f>SUM(A37:IT37)</f>
        <v>6854</v>
      </c>
    </row>
    <row r="38" spans="1:255" s="2" customFormat="1" ht="21.75" customHeight="1">
      <c r="A38" s="8"/>
      <c r="B38" s="9">
        <v>329</v>
      </c>
      <c r="C38" s="4"/>
      <c r="E38" s="7">
        <f t="shared" si="0"/>
        <v>40800</v>
      </c>
      <c r="F38" s="11">
        <f>F39+F40+F41+F43</f>
        <v>51000</v>
      </c>
      <c r="G38" s="18"/>
      <c r="H38" s="20"/>
      <c r="I38" s="14"/>
      <c r="K38" s="16"/>
    </row>
    <row r="39" spans="1:255" s="2" customFormat="1" ht="38.25">
      <c r="A39" s="8">
        <v>16</v>
      </c>
      <c r="B39" s="2">
        <v>3292</v>
      </c>
      <c r="C39" s="4" t="s">
        <v>36</v>
      </c>
      <c r="E39" s="7">
        <f t="shared" si="0"/>
        <v>32800</v>
      </c>
      <c r="F39" s="12">
        <v>41000</v>
      </c>
      <c r="G39" s="4" t="s">
        <v>71</v>
      </c>
      <c r="H39" s="20"/>
      <c r="K39" s="16"/>
    </row>
    <row r="40" spans="1:255" s="2" customFormat="1">
      <c r="A40" s="8">
        <v>17</v>
      </c>
      <c r="B40" s="2">
        <v>3293</v>
      </c>
      <c r="C40" s="4" t="s">
        <v>37</v>
      </c>
      <c r="E40" s="7">
        <f t="shared" si="0"/>
        <v>4000</v>
      </c>
      <c r="F40" s="12">
        <v>5000</v>
      </c>
      <c r="G40" s="4" t="s">
        <v>31</v>
      </c>
      <c r="H40" s="20"/>
      <c r="K40" s="16"/>
    </row>
    <row r="41" spans="1:255" s="2" customFormat="1">
      <c r="A41" s="8">
        <v>18</v>
      </c>
      <c r="B41" s="2">
        <v>3294</v>
      </c>
      <c r="C41" s="4" t="s">
        <v>38</v>
      </c>
      <c r="E41" s="7">
        <f t="shared" si="0"/>
        <v>800</v>
      </c>
      <c r="F41" s="12">
        <v>1000</v>
      </c>
      <c r="G41" s="4" t="s">
        <v>31</v>
      </c>
      <c r="H41" s="20"/>
      <c r="K41" s="16"/>
    </row>
    <row r="42" spans="1:255" s="2" customFormat="1" ht="25.5">
      <c r="A42" s="8">
        <v>19</v>
      </c>
      <c r="B42" s="2">
        <v>3295</v>
      </c>
      <c r="C42" s="4" t="s">
        <v>50</v>
      </c>
      <c r="E42" s="7">
        <f t="shared" si="0"/>
        <v>800</v>
      </c>
      <c r="F42" s="12">
        <v>1000</v>
      </c>
      <c r="G42" s="4" t="s">
        <v>77</v>
      </c>
      <c r="H42" s="20"/>
      <c r="K42" s="16"/>
    </row>
    <row r="43" spans="1:255" s="2" customFormat="1" ht="25.5">
      <c r="A43" s="8">
        <v>20</v>
      </c>
      <c r="B43" s="2">
        <v>3299</v>
      </c>
      <c r="C43" s="4" t="s">
        <v>16</v>
      </c>
      <c r="E43" s="7">
        <f t="shared" si="0"/>
        <v>3200</v>
      </c>
      <c r="F43" s="12">
        <f>SUM(F44:F44)</f>
        <v>4000</v>
      </c>
      <c r="G43" s="4"/>
      <c r="H43" s="20"/>
      <c r="K43" s="16"/>
    </row>
    <row r="44" spans="1:255">
      <c r="A44" s="1" t="s">
        <v>72</v>
      </c>
      <c r="D44" s="5" t="s">
        <v>44</v>
      </c>
      <c r="E44" s="3">
        <f t="shared" si="0"/>
        <v>3200</v>
      </c>
      <c r="F44" s="13">
        <v>4000</v>
      </c>
      <c r="G44" s="6" t="s">
        <v>31</v>
      </c>
      <c r="K44" s="16"/>
    </row>
    <row r="45" spans="1:255" s="2" customFormat="1" ht="21" customHeight="1">
      <c r="A45" s="8"/>
      <c r="B45" s="9">
        <v>343</v>
      </c>
      <c r="C45" s="4"/>
      <c r="E45" s="7">
        <f t="shared" si="0"/>
        <v>10400</v>
      </c>
      <c r="F45" s="15">
        <f>SUM(F46:F48)</f>
        <v>13000</v>
      </c>
      <c r="G45" s="4"/>
      <c r="H45" s="20"/>
      <c r="K45" s="16"/>
    </row>
    <row r="46" spans="1:255" s="2" customFormat="1" ht="24.6" customHeight="1">
      <c r="A46" s="8">
        <v>21</v>
      </c>
      <c r="B46" s="2">
        <v>3431</v>
      </c>
      <c r="C46" s="4" t="s">
        <v>41</v>
      </c>
      <c r="E46" s="7">
        <f t="shared" si="0"/>
        <v>4800</v>
      </c>
      <c r="F46" s="12">
        <v>6000</v>
      </c>
      <c r="G46" s="4" t="s">
        <v>31</v>
      </c>
      <c r="H46" s="20"/>
      <c r="K46" s="16"/>
    </row>
    <row r="47" spans="1:255" s="2" customFormat="1" ht="21" customHeight="1">
      <c r="A47" s="8">
        <v>22</v>
      </c>
      <c r="B47" s="2">
        <v>3433</v>
      </c>
      <c r="C47" s="4" t="s">
        <v>42</v>
      </c>
      <c r="E47" s="7">
        <f t="shared" si="0"/>
        <v>2400</v>
      </c>
      <c r="F47" s="12">
        <v>3000</v>
      </c>
      <c r="G47" s="4"/>
      <c r="H47" s="20"/>
      <c r="K47" s="16"/>
    </row>
    <row r="48" spans="1:255" s="2" customFormat="1" ht="28.9" customHeight="1">
      <c r="A48" s="8">
        <v>23</v>
      </c>
      <c r="B48" s="2">
        <v>3434</v>
      </c>
      <c r="C48" s="4" t="s">
        <v>43</v>
      </c>
      <c r="E48" s="7">
        <f>(F48*0.8)</f>
        <v>3200</v>
      </c>
      <c r="F48" s="12">
        <v>4000</v>
      </c>
      <c r="G48" s="4" t="s">
        <v>31</v>
      </c>
      <c r="H48" s="20"/>
      <c r="K48" s="16"/>
    </row>
    <row r="49" spans="1:12" s="2" customFormat="1" ht="28.9" customHeight="1">
      <c r="A49" s="8"/>
      <c r="B49" s="9">
        <v>372</v>
      </c>
      <c r="C49" s="4"/>
      <c r="E49" s="15">
        <f>(F49*0.8)</f>
        <v>400</v>
      </c>
      <c r="F49" s="15">
        <f>SUM(F50)</f>
        <v>500</v>
      </c>
      <c r="G49" s="4"/>
      <c r="H49" s="20"/>
      <c r="K49" s="16"/>
    </row>
    <row r="50" spans="1:12" s="2" customFormat="1" ht="28.9" customHeight="1">
      <c r="A50" s="8">
        <v>24</v>
      </c>
      <c r="B50" s="2">
        <v>3721</v>
      </c>
      <c r="C50" s="4" t="s">
        <v>51</v>
      </c>
      <c r="E50" s="7">
        <f>(F50*0.8)</f>
        <v>400</v>
      </c>
      <c r="F50" s="12">
        <v>500</v>
      </c>
      <c r="G50" s="4"/>
      <c r="H50" s="20"/>
      <c r="K50" s="16"/>
    </row>
    <row r="51" spans="1:12" s="2" customFormat="1" ht="28.9" customHeight="1">
      <c r="A51" s="8"/>
      <c r="B51" s="2">
        <v>45</v>
      </c>
      <c r="C51" s="4"/>
      <c r="E51" s="7"/>
      <c r="F51" s="12">
        <f>SUM(F52:F52)</f>
        <v>0</v>
      </c>
      <c r="G51" s="4"/>
      <c r="H51" s="20"/>
      <c r="K51" s="16">
        <f t="shared" ref="K51:K52" si="1">J51+F51</f>
        <v>0</v>
      </c>
    </row>
    <row r="52" spans="1:12" s="2" customFormat="1" ht="27" customHeight="1">
      <c r="A52" s="8">
        <v>26</v>
      </c>
      <c r="B52" s="9">
        <v>451</v>
      </c>
      <c r="C52" s="4"/>
      <c r="E52" s="15"/>
      <c r="F52" s="15"/>
      <c r="G52" s="4"/>
      <c r="H52" s="20"/>
      <c r="K52" s="16">
        <f t="shared" si="1"/>
        <v>0</v>
      </c>
      <c r="L52" s="8"/>
    </row>
    <row r="53" spans="1:12" ht="25.5">
      <c r="C53" s="6" t="s">
        <v>78</v>
      </c>
      <c r="E53" s="3"/>
      <c r="F53" s="13">
        <v>70000</v>
      </c>
      <c r="G53" s="6" t="s">
        <v>31</v>
      </c>
      <c r="H53" s="21">
        <f>I53*0.8</f>
        <v>56000</v>
      </c>
      <c r="I53" s="5">
        <v>70000</v>
      </c>
      <c r="K53" s="16"/>
    </row>
    <row r="54" spans="1:12" ht="25.5">
      <c r="C54" s="6" t="s">
        <v>79</v>
      </c>
      <c r="F54" s="1">
        <v>65736</v>
      </c>
      <c r="G54" s="5" t="s">
        <v>31</v>
      </c>
      <c r="H54" s="21">
        <f>I54*0.8</f>
        <v>52588.800000000003</v>
      </c>
      <c r="I54" s="5">
        <v>65736</v>
      </c>
      <c r="K54" s="16"/>
    </row>
    <row r="55" spans="1:12">
      <c r="A55" s="1">
        <v>27</v>
      </c>
      <c r="B55" s="5">
        <v>42</v>
      </c>
    </row>
    <row r="56" spans="1:12" ht="25.5">
      <c r="B56" s="5">
        <v>422</v>
      </c>
      <c r="C56" s="6" t="s">
        <v>82</v>
      </c>
      <c r="J56" s="5">
        <f>K56*0.8</f>
        <v>4800</v>
      </c>
      <c r="K56" s="5">
        <v>6000</v>
      </c>
    </row>
    <row r="57" spans="1:12" ht="25.5">
      <c r="C57" s="6" t="s">
        <v>84</v>
      </c>
      <c r="J57" s="5">
        <f t="shared" ref="J57:J63" si="2">K57*0.8</f>
        <v>10400</v>
      </c>
      <c r="K57" s="5">
        <v>13000</v>
      </c>
    </row>
    <row r="58" spans="1:12">
      <c r="C58" s="6" t="s">
        <v>85</v>
      </c>
      <c r="J58" s="5">
        <f t="shared" si="2"/>
        <v>5200</v>
      </c>
      <c r="K58" s="5">
        <v>6500</v>
      </c>
    </row>
    <row r="59" spans="1:12" ht="25.5">
      <c r="B59" s="5">
        <v>424</v>
      </c>
      <c r="C59" s="6" t="s">
        <v>83</v>
      </c>
      <c r="J59" s="5">
        <f t="shared" si="2"/>
        <v>800</v>
      </c>
      <c r="K59" s="5">
        <v>1000</v>
      </c>
    </row>
    <row r="60" spans="1:12" ht="25.5">
      <c r="B60" s="5">
        <v>323</v>
      </c>
      <c r="C60" s="6" t="s">
        <v>86</v>
      </c>
      <c r="H60" s="22"/>
      <c r="J60" s="5">
        <f t="shared" si="2"/>
        <v>13600</v>
      </c>
      <c r="K60" s="5">
        <v>17000</v>
      </c>
    </row>
    <row r="61" spans="1:12" ht="25.5">
      <c r="B61" s="5">
        <v>323</v>
      </c>
      <c r="C61" s="6" t="s">
        <v>87</v>
      </c>
      <c r="G61" s="4" t="s">
        <v>31</v>
      </c>
      <c r="J61" s="5">
        <f t="shared" si="2"/>
        <v>37600</v>
      </c>
      <c r="K61" s="5">
        <v>47000</v>
      </c>
    </row>
    <row r="62" spans="1:12">
      <c r="B62" s="5">
        <v>322</v>
      </c>
      <c r="C62" s="6" t="s">
        <v>88</v>
      </c>
      <c r="J62" s="5">
        <f t="shared" si="2"/>
        <v>6400</v>
      </c>
      <c r="K62" s="5">
        <v>8000</v>
      </c>
    </row>
    <row r="63" spans="1:12">
      <c r="B63" s="5">
        <v>322</v>
      </c>
      <c r="C63" s="6" t="s">
        <v>89</v>
      </c>
      <c r="J63" s="5">
        <f t="shared" si="2"/>
        <v>2400</v>
      </c>
      <c r="K63" s="5">
        <v>3000</v>
      </c>
    </row>
  </sheetData>
  <mergeCells count="2">
    <mergeCell ref="J1:K1"/>
    <mergeCell ref="H1:I1"/>
  </mergeCells>
  <phoneticPr fontId="1" type="noConversion"/>
  <pageMargins left="0.74803149606299213" right="0.74803149606299213" top="1.1100000000000001" bottom="0.98425196850393704" header="0.51181102362204722" footer="0.51181102362204722"/>
  <pageSetup paperSize="9" scale="78" orientation="landscape" verticalDpi="0" r:id="rId1"/>
  <headerFooter alignWithMargins="0">
    <oddHeader>&amp;LOŠ STJEPANA KEFELJE,
KUTINA
KLASA:      406-01/14-01/01
UR.BROJ:   2176-37-01-14-49          
&amp;CPLAN NABAVE 2014
REBALANS 12-2014</oddHeader>
    <oddFooter>&amp;LU Kutini, 30.12.2014.
&amp;RRavnatelj:
Ivica Petrović, prof.</oddFooter>
  </headerFooter>
  <rowBreaks count="2" manualBreakCount="2">
    <brk id="26" max="10" man="1"/>
    <brk id="4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2010</vt:lpstr>
      <vt:lpstr>List2</vt:lpstr>
      <vt:lpstr>List3</vt:lpstr>
      <vt:lpstr>'2010'!Ispis_naslova</vt:lpstr>
      <vt:lpstr>'2010'!Podrucje_ispisa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Stjepana Kefelje</dc:creator>
  <cp:lastModifiedBy>MSG_W1</cp:lastModifiedBy>
  <cp:lastPrinted>2015-01-12T13:24:03Z</cp:lastPrinted>
  <dcterms:created xsi:type="dcterms:W3CDTF">2009-11-25T11:24:47Z</dcterms:created>
  <dcterms:modified xsi:type="dcterms:W3CDTF">2015-01-12T13:24:04Z</dcterms:modified>
</cp:coreProperties>
</file>